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6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<sst xmlns="http://schemas.openxmlformats.org/spreadsheetml/2006/main" count="130" uniqueCount="121">
  <si>
    <t>Note 3: Extraordinary items</t>
  </si>
  <si>
    <t>Note 4: Taxation</t>
  </si>
  <si>
    <t>Note 5: Pre-acquisition Profit / Losses</t>
  </si>
  <si>
    <t xml:space="preserve">ECR </t>
  </si>
  <si>
    <t>Term loan</t>
  </si>
  <si>
    <t>There were no outstanding foreign currency contracts as at the date of this announcement.</t>
  </si>
  <si>
    <t>There were no material litigation as at the date of this announcement.</t>
  </si>
  <si>
    <t>No dividend was recommended for the quarter under review.</t>
  </si>
  <si>
    <t xml:space="preserve">computation and basis of consolidation as compared with those used in the preparation of the recent </t>
  </si>
  <si>
    <t>Note 6 : Profit on Sales of Investments and/ or Properties</t>
  </si>
  <si>
    <t>between depreciation and corresponding capital allowances.</t>
  </si>
  <si>
    <t>There is no major seasonal influence for the current quarter under review.</t>
  </si>
  <si>
    <t>Malaysia</t>
  </si>
  <si>
    <t>Hong Kong (S.A.R)</t>
  </si>
  <si>
    <t>Turnover</t>
  </si>
  <si>
    <t>RM'000</t>
  </si>
  <si>
    <t>The taxation provided was mainly due to the deferred taxation, of which was mainly in respect of timing differences</t>
  </si>
  <si>
    <t>Total</t>
  </si>
  <si>
    <t>TA WIN HOLDINGS BERHAD (Company No. 291592-U)</t>
  </si>
  <si>
    <t>NOTES</t>
  </si>
  <si>
    <t>Deferred tax</t>
  </si>
  <si>
    <t>There were no pre-acquisition profits/ losses for the current year fianancial period ended 30 September, 2000.</t>
  </si>
  <si>
    <t>There were no sales of investments or properties for the current financial period ended 30 September, 2000</t>
  </si>
  <si>
    <t>There was no purchase or disposal of quoted securities for the current financial period ended 30 September, 2000.</t>
  </si>
  <si>
    <t>Revolving credit</t>
  </si>
  <si>
    <t>No of ordinary</t>
  </si>
  <si>
    <t>Consideration</t>
  </si>
  <si>
    <t>Total Issued and</t>
  </si>
  <si>
    <t>shares alloted</t>
  </si>
  <si>
    <t>paid-up-capital</t>
  </si>
  <si>
    <t>Subscribers' shares</t>
  </si>
  <si>
    <t>Issued at approx.</t>
  </si>
  <si>
    <t>RM1.18 per share</t>
  </si>
  <si>
    <t xml:space="preserve"> pursuant to acquisition</t>
  </si>
  <si>
    <t>of Ta Win Industries (M)</t>
  </si>
  <si>
    <t>Sdn Bhd (Ta Win).</t>
  </si>
  <si>
    <t>Rights Issue of approx.</t>
  </si>
  <si>
    <t>100 new Ta Win Holdings</t>
  </si>
  <si>
    <t>Bhd ( TWHB) for every 768</t>
  </si>
  <si>
    <t>TWHB shares held at</t>
  </si>
  <si>
    <t>RM1.50 per share</t>
  </si>
  <si>
    <t>There were no issuance and repayment of debts and equity securities, share buy-backs, share cancellation,</t>
  </si>
  <si>
    <t>shares held as treasury shares and resale of treasury shares during the current financial period ended</t>
  </si>
  <si>
    <t>Total Assets Employed</t>
  </si>
  <si>
    <t>Year to date</t>
  </si>
  <si>
    <t>Not applicable</t>
  </si>
  <si>
    <t xml:space="preserve">(1) Proforma I </t>
  </si>
  <si>
    <t>(a) acquisitions of the entire issued and paid-up-capital of Ta Win, comprising 8,000,000</t>
  </si>
  <si>
    <t xml:space="preserve">      ordinary shares of RM1.00 each at a purchase consideration of RM35,623,092 to be satisfied by an issue of</t>
  </si>
  <si>
    <t xml:space="preserve">      30,081,998 new ordinary shares of RM1.00 each in TWHB at an issue price of approximately</t>
  </si>
  <si>
    <t xml:space="preserve">      RM1.18 per share credited as fully paid-up;</t>
  </si>
  <si>
    <t xml:space="preserve">      The purchase consideration was arrived at based on the audited Net Tangible Assets (NTA) of Ta Win </t>
  </si>
  <si>
    <t xml:space="preserve">      as at 31 December, 1998 of RM30,717,426 and adjusting for revaluation surplus of RM4,905,666;</t>
  </si>
  <si>
    <t>(b) acquisitions of the entire issued and paid-up capital of Twin Industrial (HK) Company Limited (Twin) comprising</t>
  </si>
  <si>
    <t>(2) Proforma II</t>
  </si>
  <si>
    <t>TWHB at an issue price of RM1.50 per share on the basis of approximately 100 new ordinary shares of RM1.00</t>
  </si>
  <si>
    <t>each for every existing 768 ordinary shares held upon completion of the acquisitions of  Ta Win and Twin.</t>
  </si>
  <si>
    <t>(3) Proforma III</t>
  </si>
  <si>
    <t xml:space="preserve">Proforma II incorporates Proforma I and the right issue of 3,918,000 new ordinary shares of RM1.00 each by  </t>
  </si>
  <si>
    <t>The third quarter financial statements have been prepared using the same accounting policies, method of</t>
  </si>
  <si>
    <t>prospectus dated  28 June, 2000, issued by the company.</t>
  </si>
  <si>
    <t>30 June, 2000</t>
  </si>
  <si>
    <r>
      <t xml:space="preserve">30 September, 2000, except for those stated in </t>
    </r>
    <r>
      <rPr>
        <b/>
        <sz val="10"/>
        <rFont val="Times New Roman"/>
        <family val="1"/>
      </rPr>
      <t>Note 8</t>
    </r>
    <r>
      <rPr>
        <sz val="10"/>
        <rFont val="Times New Roman"/>
        <family val="1"/>
      </rPr>
      <t>.</t>
    </r>
  </si>
  <si>
    <t xml:space="preserve">a. Short term borrowings </t>
  </si>
  <si>
    <t xml:space="preserve">b. Long term borrowings </t>
  </si>
  <si>
    <t>Secured</t>
  </si>
  <si>
    <t>Unsecured</t>
  </si>
  <si>
    <t>Proforma III incorporates Proforma II and the followings:</t>
  </si>
  <si>
    <t>(a) public issue of 6,000,000 new ordinary shares of RM1.00 each by TWHB at an issue price of RM1.50 per share;</t>
  </si>
  <si>
    <t>(b) estimated listing expenses of RM1,500,000 is written-off against the share premium reserve.</t>
  </si>
  <si>
    <t>RM'000</t>
  </si>
  <si>
    <t xml:space="preserve">Public issue to Malaysian </t>
  </si>
  <si>
    <t xml:space="preserve">and business associates </t>
  </si>
  <si>
    <t>of TWHB at an issue price</t>
  </si>
  <si>
    <t>of RM1.50</t>
  </si>
  <si>
    <t>public, eligible employees,</t>
  </si>
  <si>
    <t xml:space="preserve">On 15 August, 2000, the Company with its enlarged issued and paid-up-capital of RM40,000,000, comprising </t>
  </si>
  <si>
    <t>40,000,000 ordinary shares of RM1.00 was listed on the Second Board of the KLSE.</t>
  </si>
  <si>
    <t>Profit/(loss) before tax</t>
  </si>
  <si>
    <t>30 September, 2000</t>
  </si>
  <si>
    <t>There were no contingent liabilities as at the date of this announcement except the followings:</t>
  </si>
  <si>
    <t>RM"000</t>
  </si>
  <si>
    <t>Major geographical segments:</t>
  </si>
  <si>
    <t>Given the improvement in the Malaysian economy as well as the regional export market, we expect the outlook</t>
  </si>
  <si>
    <t>for the group in the coming quarter to be satisfactory.</t>
  </si>
  <si>
    <t>30 September, 2000</t>
  </si>
  <si>
    <t>Note 2: Exceptional items</t>
  </si>
  <si>
    <t>Note 7 : Purchases or Disposal of Quoted  Securities</t>
  </si>
  <si>
    <t>Note 8  : Changes in Composition of Company/ Group</t>
  </si>
  <si>
    <t>Note 9 : Corporate Proposals</t>
  </si>
  <si>
    <t>Note 10 : Seasonal or Cyclical Factors</t>
  </si>
  <si>
    <t>Note 11 : Issuance or Repayments of Debts and Equity Securities</t>
  </si>
  <si>
    <t>Note 12  : Group Borrowings and Debts Securities</t>
  </si>
  <si>
    <t>Note 13 : Contigent Liabilities</t>
  </si>
  <si>
    <t>Note 14 : Financial Instruments</t>
  </si>
  <si>
    <t>Note15 : Material Litigation</t>
  </si>
  <si>
    <t>Note 16 : Segmental Reporting</t>
  </si>
  <si>
    <t>Note 17 : Comparison with Preceding Quarter's Result</t>
  </si>
  <si>
    <t>Note 20 : Variance from Profit Forecast and Profit Guarantee</t>
  </si>
  <si>
    <t>Note 19  : Current year Prospects</t>
  </si>
  <si>
    <t>Note 21 : Dividend</t>
  </si>
  <si>
    <t>Note 1 : Accounting Policies</t>
  </si>
  <si>
    <t>Date of allotment</t>
  </si>
  <si>
    <t>Par value (RM)</t>
  </si>
  <si>
    <t>Note 18 : Review of Performace</t>
  </si>
  <si>
    <t>compared with RM2.058 million in the preceding quarter ended 30 June, 2000.</t>
  </si>
  <si>
    <t>Group profit before tax for the 3rd quarter ended 30 September, 2000 was RM2.238 million</t>
  </si>
  <si>
    <t xml:space="preserve">was not affected by any transactions or events of materials or unusual nature. </t>
  </si>
  <si>
    <t>Note 22  : Comparative figures for consolidated balance sheet</t>
  </si>
  <si>
    <t>Corporate guarantee in respect of credit facilities granted to a subsidiary</t>
  </si>
  <si>
    <t>Group turnover in the third quarter 2000  was RM26.901million compared to</t>
  </si>
  <si>
    <t>RM26.861million in the second quarter 2000.</t>
  </si>
  <si>
    <t>There was no exceptional item in the quarterly financial period under review.</t>
  </si>
  <si>
    <t>There was no extraordinary item in the quarterly financial period under review.</t>
  </si>
  <si>
    <t>The changes in the Group structure are as follow:</t>
  </si>
  <si>
    <t>Breakdown of group borrowings are as follow:</t>
  </si>
  <si>
    <t xml:space="preserve">Overall, the group recorded a satisfactory results during the period under review, of which </t>
  </si>
  <si>
    <t>(c)  all inter company balances have been eliminated in arriving at the performa consolidated balance sheets.</t>
  </si>
  <si>
    <t xml:space="preserve">      10,000 ordinary shares of HK$1.00 each for a cash consideration of RM1.00 only after taking into consideration</t>
  </si>
  <si>
    <t xml:space="preserve">      the audited negative NTA of Twin as at 31 December, 1998;</t>
  </si>
  <si>
    <t>For comparison purposes, the consolidated balance sheets incorporated the followings: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</si>
</sst>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* \(#,##0.0\);_(* &quot;-&quot;??_);_(@_)"/>
    <numFmt numFmtId="177" formatCode="_(* #,##0_);_(* \(#,##0\);_(* &quot;-&quot;??_);_(@_)"/>
    <numFmt numFmtId="178" formatCode="0.0"/>
  </numFmts>
  <fonts count="7">
    <font>
      <sz val="12"/>
      <name val="新細明體"/>
      <family val="1"/>
    </font>
    <font>
      <sz val="9"/>
      <name val="細明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177" fontId="3" fillId="0" borderId="0" xfId="15" applyNumberFormat="1" applyFont="1" applyAlignment="1">
      <alignment/>
    </xf>
    <xf numFmtId="177" fontId="3" fillId="0" borderId="1" xfId="15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4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177" fontId="4" fillId="0" borderId="0" xfId="15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1" fontId="3" fillId="0" borderId="3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7" fontId="3" fillId="0" borderId="0" xfId="0" applyNumberFormat="1" applyFont="1" applyAlignment="1">
      <alignment/>
    </xf>
    <xf numFmtId="177" fontId="3" fillId="0" borderId="1" xfId="0" applyNumberFormat="1" applyFont="1" applyBorder="1" applyAlignment="1">
      <alignment/>
    </xf>
    <xf numFmtId="177" fontId="3" fillId="0" borderId="2" xfId="15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l2000\Consol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 PL-Q1"/>
      <sheetName val="ConsoPL-Q2"/>
      <sheetName val="ConsoPL-Q3"/>
      <sheetName val="ConsoPL-Q4"/>
      <sheetName val="Cumulative Q"/>
      <sheetName val="Conso BS-Q1"/>
      <sheetName val="Conso BS-Q2"/>
      <sheetName val="Conso BS-Q3"/>
      <sheetName val="Conso BS-Q4"/>
      <sheetName val="Notes-Q1"/>
      <sheetName val="Notes -Q2"/>
      <sheetName val="Notes -Q3"/>
      <sheetName val="Notes- Q4"/>
      <sheetName val="ConsoAdj"/>
      <sheetName val="Conso CF"/>
      <sheetName val="FA-RS"/>
      <sheetName val="FA-2000"/>
      <sheetName val="Twin"/>
      <sheetName val="Tawin Idx"/>
      <sheetName val="Grp Idx"/>
      <sheetName val="Twin Idx"/>
      <sheetName val="Ratio"/>
      <sheetName val="Tawin"/>
      <sheetName val="TaxMov"/>
      <sheetName val="Tax Comp"/>
      <sheetName val="CA"/>
      <sheetName val="Interest Res."/>
      <sheetName val="DeferredTax"/>
    </sheetNames>
    <sheetDataSet>
      <sheetData sheetId="10">
        <row r="136">
          <cell r="J136">
            <v>91</v>
          </cell>
        </row>
      </sheetData>
      <sheetData sheetId="11">
        <row r="114">
          <cell r="E114">
            <v>-48</v>
          </cell>
        </row>
        <row r="115">
          <cell r="E115">
            <v>217</v>
          </cell>
        </row>
        <row r="136">
          <cell r="J136">
            <v>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workbookViewId="0" topLeftCell="A190">
      <selection activeCell="A200" sqref="A200"/>
    </sheetView>
  </sheetViews>
  <sheetFormatPr defaultColWidth="9.00390625" defaultRowHeight="16.5"/>
  <cols>
    <col min="1" max="1" width="9.125" style="2" bestFit="1" customWidth="1"/>
    <col min="2" max="2" width="9.00390625" style="2" customWidth="1"/>
    <col min="3" max="3" width="10.50390625" style="2" customWidth="1"/>
    <col min="4" max="4" width="10.00390625" style="2" customWidth="1"/>
    <col min="5" max="5" width="17.75390625" style="2" customWidth="1"/>
    <col min="6" max="6" width="20.375" style="2" customWidth="1"/>
    <col min="7" max="7" width="11.625" style="2" customWidth="1"/>
    <col min="8" max="16384" width="9.00390625" style="2" customWidth="1"/>
  </cols>
  <sheetData>
    <row r="1" ht="14.25">
      <c r="A1" s="13" t="s">
        <v>18</v>
      </c>
    </row>
    <row r="2" ht="14.25">
      <c r="A2" s="13"/>
    </row>
    <row r="3" ht="14.25">
      <c r="A3" s="14" t="s">
        <v>19</v>
      </c>
    </row>
    <row r="5" ht="12.75">
      <c r="A5" s="3" t="s">
        <v>101</v>
      </c>
    </row>
    <row r="7" ht="12.75">
      <c r="A7" s="2" t="s">
        <v>59</v>
      </c>
    </row>
    <row r="8" ht="12.75">
      <c r="A8" s="2" t="s">
        <v>8</v>
      </c>
    </row>
    <row r="9" ht="12.75">
      <c r="A9" s="2" t="s">
        <v>60</v>
      </c>
    </row>
    <row r="11" ht="12.75">
      <c r="A11" s="3" t="s">
        <v>86</v>
      </c>
    </row>
    <row r="13" ht="12.75">
      <c r="A13" s="2" t="s">
        <v>112</v>
      </c>
    </row>
    <row r="15" ht="12.75">
      <c r="A15" s="3" t="s">
        <v>0</v>
      </c>
    </row>
    <row r="17" ht="12.75">
      <c r="A17" s="2" t="s">
        <v>113</v>
      </c>
    </row>
    <row r="19" ht="12.75">
      <c r="A19" s="3" t="s">
        <v>1</v>
      </c>
    </row>
    <row r="20" spans="1:6" ht="12.75">
      <c r="A20" s="3"/>
      <c r="E20" s="15" t="s">
        <v>85</v>
      </c>
      <c r="F20" s="15" t="s">
        <v>61</v>
      </c>
    </row>
    <row r="21" spans="5:6" ht="12.75">
      <c r="E21" s="15" t="s">
        <v>15</v>
      </c>
      <c r="F21" s="15" t="s">
        <v>15</v>
      </c>
    </row>
    <row r="22" ht="12.75">
      <c r="A22" s="3"/>
    </row>
    <row r="23" spans="1:6" ht="13.5" thickBot="1">
      <c r="A23" s="2" t="s">
        <v>20</v>
      </c>
      <c r="E23" s="16">
        <f>'[1]Notes -Q3'!$J$136</f>
        <v>448</v>
      </c>
      <c r="F23" s="16">
        <f>'[1]Notes -Q2'!$J$136</f>
        <v>91</v>
      </c>
    </row>
    <row r="24" ht="13.5" thickTop="1">
      <c r="A24" s="3"/>
    </row>
    <row r="25" ht="12.75">
      <c r="A25" s="2" t="s">
        <v>16</v>
      </c>
    </row>
    <row r="26" ht="12.75">
      <c r="A26" s="2" t="s">
        <v>10</v>
      </c>
    </row>
    <row r="27" ht="12.75">
      <c r="A27" s="3"/>
    </row>
    <row r="29" ht="12.75">
      <c r="A29" s="3" t="s">
        <v>2</v>
      </c>
    </row>
    <row r="31" ht="12.75">
      <c r="A31" s="2" t="s">
        <v>21</v>
      </c>
    </row>
    <row r="34" ht="12.75">
      <c r="A34" s="3" t="s">
        <v>9</v>
      </c>
    </row>
    <row r="36" ht="12.75">
      <c r="A36" s="2" t="s">
        <v>22</v>
      </c>
    </row>
    <row r="39" ht="12.75">
      <c r="A39" s="3" t="s">
        <v>87</v>
      </c>
    </row>
    <row r="41" ht="12.75">
      <c r="A41" s="2" t="s">
        <v>23</v>
      </c>
    </row>
    <row r="44" ht="12.75">
      <c r="A44" s="3" t="s">
        <v>88</v>
      </c>
    </row>
    <row r="45" ht="12.75">
      <c r="A45" s="3"/>
    </row>
    <row r="46" ht="12.75">
      <c r="A46" s="2" t="s">
        <v>114</v>
      </c>
    </row>
    <row r="48" spans="1:7" ht="12.75">
      <c r="A48" s="3"/>
      <c r="C48" s="3" t="s">
        <v>25</v>
      </c>
      <c r="E48" s="1"/>
      <c r="G48" s="3" t="s">
        <v>27</v>
      </c>
    </row>
    <row r="49" spans="1:7" ht="12.75">
      <c r="A49" s="3" t="s">
        <v>102</v>
      </c>
      <c r="C49" s="3" t="s">
        <v>28</v>
      </c>
      <c r="E49" s="1" t="s">
        <v>103</v>
      </c>
      <c r="F49" s="1" t="s">
        <v>26</v>
      </c>
      <c r="G49" s="3" t="s">
        <v>29</v>
      </c>
    </row>
    <row r="51" spans="1:7" ht="12.75">
      <c r="A51" s="17">
        <v>34400</v>
      </c>
      <c r="C51" s="6">
        <v>2</v>
      </c>
      <c r="E51" s="18">
        <v>1</v>
      </c>
      <c r="F51" s="2" t="s">
        <v>30</v>
      </c>
      <c r="G51" s="6">
        <v>2</v>
      </c>
    </row>
    <row r="52" ht="12.75">
      <c r="E52" s="18"/>
    </row>
    <row r="53" spans="1:7" ht="12.75">
      <c r="A53" s="17">
        <v>36621</v>
      </c>
      <c r="C53" s="6">
        <v>30081998</v>
      </c>
      <c r="E53" s="18">
        <v>1</v>
      </c>
      <c r="F53" s="2" t="s">
        <v>31</v>
      </c>
      <c r="G53" s="6">
        <v>30082000</v>
      </c>
    </row>
    <row r="54" spans="5:6" ht="12.75">
      <c r="E54" s="18"/>
      <c r="F54" s="2" t="s">
        <v>32</v>
      </c>
    </row>
    <row r="55" spans="1:6" ht="12.75">
      <c r="A55" s="4"/>
      <c r="E55" s="18"/>
      <c r="F55" s="2" t="s">
        <v>33</v>
      </c>
    </row>
    <row r="56" spans="1:6" ht="12.75">
      <c r="A56" s="4"/>
      <c r="E56" s="19"/>
      <c r="F56" s="2" t="s">
        <v>34</v>
      </c>
    </row>
    <row r="57" spans="1:6" ht="12.75">
      <c r="A57" s="4"/>
      <c r="E57" s="19"/>
      <c r="F57" s="2" t="s">
        <v>35</v>
      </c>
    </row>
    <row r="58" spans="1:5" ht="12.75">
      <c r="A58" s="4"/>
      <c r="E58" s="19"/>
    </row>
    <row r="59" spans="1:7" ht="12.75">
      <c r="A59" s="17">
        <v>36700</v>
      </c>
      <c r="C59" s="6">
        <v>3918000</v>
      </c>
      <c r="E59" s="18">
        <v>1</v>
      </c>
      <c r="F59" s="2" t="s">
        <v>36</v>
      </c>
      <c r="G59" s="6">
        <v>34000000</v>
      </c>
    </row>
    <row r="60" spans="1:6" ht="12.75">
      <c r="A60" s="4"/>
      <c r="F60" s="2" t="s">
        <v>37</v>
      </c>
    </row>
    <row r="61" spans="1:6" ht="12.75">
      <c r="A61" s="4"/>
      <c r="F61" s="2" t="s">
        <v>38</v>
      </c>
    </row>
    <row r="62" ht="12.75">
      <c r="F62" s="2" t="s">
        <v>39</v>
      </c>
    </row>
    <row r="63" ht="12.75">
      <c r="F63" s="2" t="s">
        <v>40</v>
      </c>
    </row>
    <row r="65" spans="1:7" ht="12.75">
      <c r="A65" s="17">
        <v>36738</v>
      </c>
      <c r="C65" s="5">
        <v>6000000</v>
      </c>
      <c r="E65" s="18">
        <v>1</v>
      </c>
      <c r="F65" s="2" t="s">
        <v>71</v>
      </c>
      <c r="G65" s="20">
        <f>G59+C65</f>
        <v>40000000</v>
      </c>
    </row>
    <row r="66" ht="12.75">
      <c r="F66" s="2" t="s">
        <v>75</v>
      </c>
    </row>
    <row r="67" ht="12.75">
      <c r="F67" s="2" t="s">
        <v>72</v>
      </c>
    </row>
    <row r="68" ht="12.75">
      <c r="F68" s="2" t="s">
        <v>73</v>
      </c>
    </row>
    <row r="69" ht="12.75">
      <c r="F69" s="2" t="s">
        <v>74</v>
      </c>
    </row>
    <row r="71" ht="12.75">
      <c r="A71" s="4"/>
    </row>
    <row r="72" ht="12.75">
      <c r="A72" s="3" t="s">
        <v>89</v>
      </c>
    </row>
    <row r="74" ht="12.75">
      <c r="A74" s="2" t="s">
        <v>76</v>
      </c>
    </row>
    <row r="75" ht="12.75">
      <c r="A75" s="2" t="s">
        <v>77</v>
      </c>
    </row>
    <row r="78" ht="12.75">
      <c r="A78" s="3" t="s">
        <v>90</v>
      </c>
    </row>
    <row r="80" ht="12.75">
      <c r="A80" s="2" t="s">
        <v>11</v>
      </c>
    </row>
    <row r="83" ht="12.75">
      <c r="A83" s="3" t="s">
        <v>91</v>
      </c>
    </row>
    <row r="84" ht="16.5" customHeight="1"/>
    <row r="85" ht="12.75">
      <c r="A85" s="2" t="s">
        <v>41</v>
      </c>
    </row>
    <row r="86" ht="12.75">
      <c r="A86" s="2" t="s">
        <v>42</v>
      </c>
    </row>
    <row r="87" ht="12.75">
      <c r="A87" s="2" t="s">
        <v>62</v>
      </c>
    </row>
    <row r="92" ht="12.75">
      <c r="A92" s="3" t="s">
        <v>92</v>
      </c>
    </row>
    <row r="93" ht="12.75">
      <c r="A93" s="3"/>
    </row>
    <row r="94" ht="12.75">
      <c r="A94" s="2" t="s">
        <v>115</v>
      </c>
    </row>
    <row r="96" ht="12.75">
      <c r="A96" s="2" t="s">
        <v>63</v>
      </c>
    </row>
    <row r="97" spans="4:6" ht="12.75">
      <c r="D97" s="15" t="s">
        <v>65</v>
      </c>
      <c r="E97" s="15" t="s">
        <v>66</v>
      </c>
      <c r="F97" s="15" t="s">
        <v>17</v>
      </c>
    </row>
    <row r="98" spans="4:6" ht="12.75">
      <c r="D98" s="23" t="s">
        <v>70</v>
      </c>
      <c r="E98" s="23" t="s">
        <v>70</v>
      </c>
      <c r="F98" s="23" t="s">
        <v>70</v>
      </c>
    </row>
    <row r="99" spans="1:6" ht="12.75">
      <c r="A99" s="5" t="s">
        <v>3</v>
      </c>
      <c r="D99" s="6">
        <v>3908</v>
      </c>
      <c r="E99" s="6">
        <v>10091</v>
      </c>
      <c r="F99" s="20">
        <f>D99+E99</f>
        <v>13999</v>
      </c>
    </row>
    <row r="100" spans="1:6" ht="12.75">
      <c r="A100" s="5" t="s">
        <v>24</v>
      </c>
      <c r="D100" s="7">
        <v>1500</v>
      </c>
      <c r="E100" s="7">
        <v>1000</v>
      </c>
      <c r="F100" s="21">
        <f>D100+E100</f>
        <v>2500</v>
      </c>
    </row>
    <row r="101" spans="1:6" ht="12.75">
      <c r="A101" s="5"/>
      <c r="D101" s="20">
        <f>D99+D100</f>
        <v>5408</v>
      </c>
      <c r="E101" s="6">
        <f>SUM(E99:E100)</f>
        <v>11091</v>
      </c>
      <c r="F101" s="6">
        <f>SUM(F99:F100)</f>
        <v>16499</v>
      </c>
    </row>
    <row r="102" spans="1:6" ht="12.75">
      <c r="A102" s="5" t="s">
        <v>4</v>
      </c>
      <c r="D102" s="5">
        <f>-'[1]Notes -Q3'!$E$114</f>
        <v>48</v>
      </c>
      <c r="E102" s="7">
        <v>0</v>
      </c>
      <c r="F102" s="7">
        <f>SUM(D102:E102)</f>
        <v>48</v>
      </c>
    </row>
    <row r="103" spans="4:6" ht="12.75">
      <c r="D103" s="8">
        <f>D101+D102</f>
        <v>5456</v>
      </c>
      <c r="E103" s="22">
        <f>SUM(E101:E102)</f>
        <v>11091</v>
      </c>
      <c r="F103" s="22">
        <f>SUM(F101:F102)</f>
        <v>16547</v>
      </c>
    </row>
    <row r="104" ht="12.75">
      <c r="E104" s="9"/>
    </row>
    <row r="105" spans="1:5" ht="12.75">
      <c r="A105" s="2" t="s">
        <v>64</v>
      </c>
      <c r="E105" s="9"/>
    </row>
    <row r="106" ht="12.75">
      <c r="E106" s="9"/>
    </row>
    <row r="107" spans="1:6" ht="12.75">
      <c r="A107" s="5" t="str">
        <f>A102</f>
        <v>Term loan</v>
      </c>
      <c r="D107" s="21">
        <f>'[1]Notes -Q3'!$E$115</f>
        <v>217</v>
      </c>
      <c r="E107" s="21">
        <v>0</v>
      </c>
      <c r="F107" s="21">
        <f>D107+E107</f>
        <v>217</v>
      </c>
    </row>
    <row r="108" spans="4:6" ht="12.75">
      <c r="D108" s="9"/>
      <c r="E108" s="9"/>
      <c r="F108" s="9"/>
    </row>
    <row r="109" ht="12.75">
      <c r="E109" s="9"/>
    </row>
    <row r="110" spans="1:6" ht="13.5" thickBot="1">
      <c r="A110" s="2" t="s">
        <v>17</v>
      </c>
      <c r="D110" s="10">
        <f>D103+D107</f>
        <v>5673</v>
      </c>
      <c r="E110" s="10">
        <f>E103+E108</f>
        <v>11091</v>
      </c>
      <c r="F110" s="10">
        <f>SUM(D110:E110)</f>
        <v>16764</v>
      </c>
    </row>
    <row r="111" ht="13.5" thickTop="1">
      <c r="F111" s="9"/>
    </row>
    <row r="112" ht="12.75">
      <c r="F112" s="9"/>
    </row>
    <row r="113" ht="12.75">
      <c r="A113" s="3" t="s">
        <v>93</v>
      </c>
    </row>
    <row r="115" ht="12.75">
      <c r="A115" s="2" t="s">
        <v>80</v>
      </c>
    </row>
    <row r="117" ht="12.75">
      <c r="F117" s="15" t="s">
        <v>79</v>
      </c>
    </row>
    <row r="118" ht="12.75">
      <c r="F118" s="15" t="s">
        <v>81</v>
      </c>
    </row>
    <row r="119" ht="12.75">
      <c r="F119" s="15"/>
    </row>
    <row r="120" spans="1:6" ht="13.5" thickBot="1">
      <c r="A120" s="2" t="s">
        <v>109</v>
      </c>
      <c r="F120" s="10">
        <f>E110</f>
        <v>11091</v>
      </c>
    </row>
    <row r="121" ht="13.5" thickTop="1"/>
    <row r="123" ht="12.75">
      <c r="A123" s="3" t="s">
        <v>94</v>
      </c>
    </row>
    <row r="125" ht="12.75">
      <c r="A125" s="2" t="s">
        <v>5</v>
      </c>
    </row>
    <row r="127" ht="12.75">
      <c r="A127" s="3" t="s">
        <v>95</v>
      </c>
    </row>
    <row r="128" ht="12.75">
      <c r="A128" s="3"/>
    </row>
    <row r="129" ht="12.75">
      <c r="A129" s="2" t="s">
        <v>6</v>
      </c>
    </row>
    <row r="133" ht="12.75">
      <c r="A133" s="3" t="s">
        <v>96</v>
      </c>
    </row>
    <row r="134" spans="1:6" ht="12.75">
      <c r="A134" s="3"/>
      <c r="E134" s="1"/>
      <c r="F134" s="1"/>
    </row>
    <row r="135" spans="1:6" ht="12.75">
      <c r="A135" s="3" t="s">
        <v>82</v>
      </c>
      <c r="D135" s="24" t="s">
        <v>14</v>
      </c>
      <c r="E135" s="24" t="s">
        <v>78</v>
      </c>
      <c r="F135" s="24" t="s">
        <v>43</v>
      </c>
    </row>
    <row r="136" spans="4:6" ht="12.75">
      <c r="D136" s="15" t="s">
        <v>44</v>
      </c>
      <c r="E136" s="15" t="s">
        <v>44</v>
      </c>
      <c r="F136" s="15" t="s">
        <v>79</v>
      </c>
    </row>
    <row r="137" spans="4:6" ht="12.75">
      <c r="D137" s="15" t="s">
        <v>15</v>
      </c>
      <c r="E137" s="15" t="s">
        <v>15</v>
      </c>
      <c r="F137" s="15" t="s">
        <v>15</v>
      </c>
    </row>
    <row r="138" spans="1:6" ht="12.75">
      <c r="A138" s="2" t="s">
        <v>12</v>
      </c>
      <c r="D138" s="6">
        <f>26048+19308-7947-5809+27093-8453</f>
        <v>50240</v>
      </c>
      <c r="E138" s="6">
        <f>2150+1032+2692+24</f>
        <v>5898</v>
      </c>
      <c r="F138" s="6">
        <f>76125-379</f>
        <v>75746</v>
      </c>
    </row>
    <row r="139" spans="1:6" ht="12.75">
      <c r="A139" s="2" t="s">
        <v>13</v>
      </c>
      <c r="D139" s="7">
        <f>8760+6129+8261</f>
        <v>23150</v>
      </c>
      <c r="E139" s="7">
        <f>-83-9+275+31-412-66</f>
        <v>-264</v>
      </c>
      <c r="F139" s="7">
        <v>12209</v>
      </c>
    </row>
    <row r="140" spans="4:6" ht="13.5" thickBot="1">
      <c r="D140" s="11">
        <f>SUM(D138:D139)</f>
        <v>73390</v>
      </c>
      <c r="E140" s="11">
        <f>SUM(E138:E139)</f>
        <v>5634</v>
      </c>
      <c r="F140" s="11">
        <f>SUM(F138:F139)</f>
        <v>87955</v>
      </c>
    </row>
    <row r="141" spans="4:6" ht="13.5" thickTop="1">
      <c r="D141" s="12"/>
      <c r="E141" s="12"/>
      <c r="F141" s="12"/>
    </row>
    <row r="142" spans="4:6" ht="12.75">
      <c r="D142" s="12"/>
      <c r="E142" s="12"/>
      <c r="F142" s="12"/>
    </row>
    <row r="144" ht="12.75">
      <c r="A144" s="3" t="s">
        <v>97</v>
      </c>
    </row>
    <row r="146" ht="12.75">
      <c r="A146" s="2" t="s">
        <v>110</v>
      </c>
    </row>
    <row r="147" ht="12.75">
      <c r="A147" s="2" t="s">
        <v>111</v>
      </c>
    </row>
    <row r="148" ht="12.75">
      <c r="A148" s="2" t="s">
        <v>106</v>
      </c>
    </row>
    <row r="149" ht="12.75">
      <c r="A149" s="2" t="s">
        <v>105</v>
      </c>
    </row>
    <row r="153" ht="12.75">
      <c r="A153" s="3" t="s">
        <v>104</v>
      </c>
    </row>
    <row r="155" ht="12.75">
      <c r="A155" s="2" t="s">
        <v>116</v>
      </c>
    </row>
    <row r="156" ht="12.75">
      <c r="A156" s="2" t="s">
        <v>107</v>
      </c>
    </row>
    <row r="159" ht="12.75">
      <c r="A159" s="3" t="s">
        <v>99</v>
      </c>
    </row>
    <row r="161" ht="12.75">
      <c r="A161" s="2" t="s">
        <v>83</v>
      </c>
    </row>
    <row r="162" ht="12.75">
      <c r="A162" s="2" t="s">
        <v>84</v>
      </c>
    </row>
    <row r="166" ht="12.75">
      <c r="A166" s="3" t="s">
        <v>98</v>
      </c>
    </row>
    <row r="168" ht="12.75">
      <c r="A168" s="2" t="s">
        <v>45</v>
      </c>
    </row>
    <row r="171" ht="12.75">
      <c r="A171" s="3" t="s">
        <v>100</v>
      </c>
    </row>
    <row r="173" ht="12.75">
      <c r="A173" s="2" t="s">
        <v>7</v>
      </c>
    </row>
    <row r="176" ht="12.75">
      <c r="A176" s="3" t="s">
        <v>108</v>
      </c>
    </row>
    <row r="178" ht="12.75">
      <c r="A178" s="2" t="s">
        <v>120</v>
      </c>
    </row>
    <row r="181" ht="12.75">
      <c r="A181" s="3" t="s">
        <v>46</v>
      </c>
    </row>
    <row r="182" ht="12.75">
      <c r="A182" s="3"/>
    </row>
    <row r="183" ht="12.75">
      <c r="A183" s="2" t="s">
        <v>47</v>
      </c>
    </row>
    <row r="184" ht="12.75">
      <c r="A184" s="2" t="s">
        <v>48</v>
      </c>
    </row>
    <row r="185" ht="12.75">
      <c r="A185" s="2" t="s">
        <v>49</v>
      </c>
    </row>
    <row r="186" ht="12.75">
      <c r="A186" s="2" t="s">
        <v>50</v>
      </c>
    </row>
    <row r="188" ht="12.75">
      <c r="A188" s="2" t="s">
        <v>51</v>
      </c>
    </row>
    <row r="189" ht="12.75">
      <c r="A189" s="2" t="s">
        <v>52</v>
      </c>
    </row>
    <row r="191" ht="12.75">
      <c r="A191" s="2" t="s">
        <v>53</v>
      </c>
    </row>
    <row r="192" ht="12.75">
      <c r="A192" s="2" t="s">
        <v>118</v>
      </c>
    </row>
    <row r="193" ht="12.75">
      <c r="A193" s="2" t="s">
        <v>119</v>
      </c>
    </row>
    <row r="195" ht="12.75">
      <c r="A195" s="2" t="s">
        <v>117</v>
      </c>
    </row>
    <row r="198" ht="12.75">
      <c r="A198" s="3" t="s">
        <v>54</v>
      </c>
    </row>
    <row r="200" ht="12.75">
      <c r="A200" s="2" t="s">
        <v>58</v>
      </c>
    </row>
    <row r="201" ht="12.75">
      <c r="A201" s="2" t="s">
        <v>55</v>
      </c>
    </row>
    <row r="202" ht="12.75">
      <c r="A202" s="2" t="s">
        <v>56</v>
      </c>
    </row>
    <row r="205" ht="12.75">
      <c r="A205" s="3" t="s">
        <v>57</v>
      </c>
    </row>
    <row r="207" ht="12.75">
      <c r="A207" s="2" t="s">
        <v>67</v>
      </c>
    </row>
    <row r="209" ht="12.75">
      <c r="A209" s="2" t="s">
        <v>68</v>
      </c>
    </row>
    <row r="211" ht="12.75">
      <c r="A211" s="2" t="s">
        <v>69</v>
      </c>
    </row>
  </sheetData>
  <printOptions/>
  <pageMargins left="0.65" right="0.46" top="1" bottom="0.8" header="0.5" footer="0.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sos</cp:lastModifiedBy>
  <cp:lastPrinted>2000-11-06T06:28:57Z</cp:lastPrinted>
  <dcterms:created xsi:type="dcterms:W3CDTF">2000-08-11T06:15:53Z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